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1000" windowHeight="99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<sst xmlns="http://schemas.openxmlformats.org/spreadsheetml/2006/main" count="69" uniqueCount="34">
  <si>
    <t>05-1-17/217</t>
  </si>
  <si>
    <t xml:space="preserve">INFORMAŢIA </t>
  </si>
  <si>
    <t>privind depozitele a Bancii de Economii S.A.</t>
  </si>
  <si>
    <t>la situaţia 30 septembrie 2015</t>
  </si>
  <si>
    <t>Tipul de depozit</t>
  </si>
  <si>
    <t>Portofoliul de depozite, mii lei,</t>
  </si>
  <si>
    <t>Rata medie a dobânzii aferentă soldurilor</t>
  </si>
  <si>
    <t>sold la sfârşitul</t>
  </si>
  <si>
    <t>depozitelor *** %, la sfârşitul</t>
  </si>
  <si>
    <t>lunii gestionare</t>
  </si>
  <si>
    <t>lunii precedente</t>
  </si>
  <si>
    <t>anului precedent</t>
  </si>
  <si>
    <t>anului</t>
  </si>
  <si>
    <t>celei gestionare</t>
  </si>
  <si>
    <t>celui gestionar</t>
  </si>
  <si>
    <t>precedent celui</t>
  </si>
  <si>
    <t>gestionar</t>
  </si>
  <si>
    <t>accep-</t>
  </si>
  <si>
    <t>tate în MDL</t>
  </si>
  <si>
    <t>tate în valută străină**</t>
  </si>
  <si>
    <t>tate în valută străină</t>
  </si>
  <si>
    <t xml:space="preserve">Depozite la vedere fără dobândă: </t>
  </si>
  <si>
    <t>depozitele persoanelor fizice</t>
  </si>
  <si>
    <t>depozitele persoanelor juridice*, dintre care:</t>
  </si>
  <si>
    <t>- depozitele băncilor</t>
  </si>
  <si>
    <t>Depozite la vedere cu dobândă:</t>
  </si>
  <si>
    <t xml:space="preserve">Depozite la termen fără dobândă: </t>
  </si>
  <si>
    <t xml:space="preserve">Depozite la termen cu dobândă: </t>
  </si>
  <si>
    <t>Total depozite:</t>
  </si>
  <si>
    <t>Grigorii OLARU</t>
  </si>
  <si>
    <t>Administrator special</t>
  </si>
  <si>
    <t>L.Ş.</t>
  </si>
  <si>
    <r>
      <t>Data perfectării</t>
    </r>
    <r>
      <rPr>
        <sz val="12"/>
        <color indexed="8"/>
        <rFont val="Cambria"/>
        <family val="1"/>
      </rPr>
      <t xml:space="preserve"> 15 octombrie 2015</t>
    </r>
  </si>
  <si>
    <t>Ex. D. M. Chicu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</si>
</sst>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8"/>
      <name val="Cambria"/>
      <family val="1"/>
    </font>
    <font>
      <b/>
      <sz val="12"/>
      <color indexed="8"/>
      <name val="Cambria"/>
      <family val="1"/>
    </font>
    <font>
      <b/>
      <i/>
      <sz val="12"/>
      <color indexed="8"/>
      <name val="Cambria"/>
      <family val="1"/>
    </font>
    <font>
      <i/>
      <sz val="12"/>
      <name val="Cambria"/>
      <family val="1"/>
    </font>
    <font>
      <i/>
      <sz val="12"/>
      <color indexed="8"/>
      <name val="Cambria"/>
      <family val="1"/>
    </font>
    <font>
      <sz val="11"/>
      <color indexed="8"/>
      <name val="Cambria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mbria"/>
      <family val="1"/>
    </font>
    <font>
      <sz val="12"/>
      <color theme="1"/>
      <name val="Cambria"/>
      <family val="1"/>
    </font>
    <font>
      <b/>
      <i/>
      <sz val="12"/>
      <color theme="1"/>
      <name val="Cambria"/>
      <family val="1"/>
    </font>
    <font>
      <i/>
      <sz val="12"/>
      <color theme="1"/>
      <name val="Cambria"/>
      <family val="1"/>
    </font>
    <font>
      <sz val="11"/>
      <color theme="1"/>
      <name val="Cambria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 style="thin"/>
      <top/>
      <bottom/>
    </border>
    <border>
      <left/>
      <right/>
      <top style="thin"/>
      <bottom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7">
    <xf numFmtId="0" fontId="0" fillId="0" borderId="0" xfId="0" applyFont="1" applyAlignment="1">
      <alignment/>
    </xf>
    <xf numFmtId="0" fontId="40" fillId="0" borderId="0" xfId="0" applyFont="1" applyAlignment="1">
      <alignment vertical="top" wrapText="1"/>
    </xf>
    <xf numFmtId="0" fontId="41" fillId="0" borderId="0" xfId="0" applyFont="1" applyBorder="1" applyAlignment="1">
      <alignment vertical="top" wrapText="1"/>
    </xf>
    <xf numFmtId="0" fontId="40" fillId="0" borderId="10" xfId="0" applyFont="1" applyBorder="1" applyAlignment="1">
      <alignment horizontal="center" vertical="top" wrapText="1"/>
    </xf>
    <xf numFmtId="0" fontId="40" fillId="0" borderId="11" xfId="0" applyFont="1" applyBorder="1" applyAlignment="1">
      <alignment horizontal="center" vertical="top" wrapText="1"/>
    </xf>
    <xf numFmtId="0" fontId="40" fillId="0" borderId="0" xfId="0" applyFont="1" applyBorder="1" applyAlignment="1">
      <alignment horizontal="center" vertical="top" wrapText="1"/>
    </xf>
    <xf numFmtId="0" fontId="40" fillId="0" borderId="12" xfId="0" applyFont="1" applyBorder="1" applyAlignment="1">
      <alignment horizontal="center" vertical="top" wrapText="1"/>
    </xf>
    <xf numFmtId="0" fontId="40" fillId="0" borderId="13" xfId="0" applyFont="1" applyBorder="1" applyAlignment="1">
      <alignment horizontal="center" vertical="top" wrapText="1"/>
    </xf>
    <xf numFmtId="0" fontId="40" fillId="0" borderId="14" xfId="0" applyFont="1" applyBorder="1" applyAlignment="1">
      <alignment vertical="top" wrapText="1"/>
    </xf>
    <xf numFmtId="3" fontId="40" fillId="0" borderId="14" xfId="0" applyNumberFormat="1" applyFont="1" applyBorder="1" applyAlignment="1">
      <alignment horizontal="right" vertical="top" wrapText="1"/>
    </xf>
    <xf numFmtId="3" fontId="40" fillId="0" borderId="15" xfId="0" applyNumberFormat="1" applyFont="1" applyBorder="1" applyAlignment="1">
      <alignment horizontal="right" vertical="top" wrapText="1"/>
    </xf>
    <xf numFmtId="4" fontId="42" fillId="0" borderId="14" xfId="0" applyNumberFormat="1" applyFont="1" applyBorder="1" applyAlignment="1">
      <alignment horizontal="right" vertical="top" wrapText="1"/>
    </xf>
    <xf numFmtId="0" fontId="38" fillId="0" borderId="0" xfId="0" applyFont="1" applyAlignment="1">
      <alignment/>
    </xf>
    <xf numFmtId="4" fontId="27" fillId="0" borderId="0" xfId="0" applyNumberFormat="1" applyFont="1" applyAlignment="1">
      <alignment/>
    </xf>
    <xf numFmtId="0" fontId="41" fillId="0" borderId="14" xfId="0" applyFont="1" applyBorder="1" applyAlignment="1">
      <alignment vertical="top" wrapText="1"/>
    </xf>
    <xf numFmtId="3" fontId="8" fillId="33" borderId="14" xfId="0" applyNumberFormat="1" applyFont="1" applyFill="1" applyBorder="1" applyAlignment="1">
      <alignment horizontal="right" vertical="top"/>
    </xf>
    <xf numFmtId="3" fontId="43" fillId="33" borderId="15" xfId="0" applyNumberFormat="1" applyFont="1" applyFill="1" applyBorder="1" applyAlignment="1">
      <alignment horizontal="right" vertical="top" wrapText="1"/>
    </xf>
    <xf numFmtId="3" fontId="43" fillId="33" borderId="14" xfId="0" applyNumberFormat="1" applyFont="1" applyFill="1" applyBorder="1" applyAlignment="1">
      <alignment horizontal="right" vertical="top" wrapText="1"/>
    </xf>
    <xf numFmtId="4" fontId="43" fillId="33" borderId="14" xfId="0" applyNumberFormat="1" applyFont="1" applyFill="1" applyBorder="1" applyAlignment="1">
      <alignment horizontal="right" vertical="top" wrapText="1"/>
    </xf>
    <xf numFmtId="0" fontId="0" fillId="0" borderId="0" xfId="0" applyFont="1" applyAlignment="1">
      <alignment/>
    </xf>
    <xf numFmtId="3" fontId="41" fillId="33" borderId="16" xfId="0" applyNumberFormat="1" applyFont="1" applyFill="1" applyBorder="1" applyAlignment="1">
      <alignment horizontal="right" vertical="top"/>
    </xf>
    <xf numFmtId="3" fontId="41" fillId="33" borderId="14" xfId="0" applyNumberFormat="1" applyFont="1" applyFill="1" applyBorder="1" applyAlignment="1">
      <alignment horizontal="right" vertical="top"/>
    </xf>
    <xf numFmtId="3" fontId="41" fillId="33" borderId="15" xfId="0" applyNumberFormat="1" applyFont="1" applyFill="1" applyBorder="1" applyAlignment="1">
      <alignment horizontal="right" vertical="top"/>
    </xf>
    <xf numFmtId="3" fontId="42" fillId="33" borderId="15" xfId="0" applyNumberFormat="1" applyFont="1" applyFill="1" applyBorder="1" applyAlignment="1">
      <alignment horizontal="right" vertical="top" wrapText="1"/>
    </xf>
    <xf numFmtId="3" fontId="42" fillId="33" borderId="14" xfId="0" applyNumberFormat="1" applyFont="1" applyFill="1" applyBorder="1" applyAlignment="1">
      <alignment horizontal="right" vertical="top" wrapText="1"/>
    </xf>
    <xf numFmtId="4" fontId="42" fillId="33" borderId="14" xfId="0" applyNumberFormat="1" applyFont="1" applyFill="1" applyBorder="1" applyAlignment="1">
      <alignment horizontal="right" vertical="top" wrapText="1"/>
    </xf>
    <xf numFmtId="3" fontId="0" fillId="33" borderId="14" xfId="0" applyNumberFormat="1" applyFill="1" applyBorder="1" applyAlignment="1">
      <alignment horizontal="right" vertical="top"/>
    </xf>
    <xf numFmtId="0" fontId="0" fillId="33" borderId="0" xfId="0" applyFont="1" applyFill="1" applyAlignment="1">
      <alignment/>
    </xf>
    <xf numFmtId="0" fontId="41" fillId="33" borderId="14" xfId="0" applyFont="1" applyFill="1" applyBorder="1" applyAlignment="1">
      <alignment vertical="top" wrapText="1"/>
    </xf>
    <xf numFmtId="3" fontId="41" fillId="33" borderId="17" xfId="0" applyNumberFormat="1" applyFont="1" applyFill="1" applyBorder="1" applyAlignment="1">
      <alignment horizontal="right" vertical="top"/>
    </xf>
    <xf numFmtId="3" fontId="44" fillId="33" borderId="14" xfId="0" applyNumberFormat="1" applyFont="1" applyFill="1" applyBorder="1" applyAlignment="1">
      <alignment horizontal="right" vertical="top"/>
    </xf>
    <xf numFmtId="4" fontId="27" fillId="33" borderId="0" xfId="0" applyNumberFormat="1" applyFont="1" applyFill="1" applyAlignment="1">
      <alignment/>
    </xf>
    <xf numFmtId="0" fontId="0" fillId="34" borderId="0" xfId="0" applyFont="1" applyFill="1" applyAlignment="1">
      <alignment/>
    </xf>
    <xf numFmtId="0" fontId="0" fillId="33" borderId="0" xfId="0" applyFill="1" applyAlignment="1">
      <alignment/>
    </xf>
    <xf numFmtId="3" fontId="43" fillId="33" borderId="14" xfId="0" applyNumberFormat="1" applyFont="1" applyFill="1" applyBorder="1" applyAlignment="1">
      <alignment horizontal="right" vertical="top"/>
    </xf>
    <xf numFmtId="4" fontId="41" fillId="33" borderId="14" xfId="0" applyNumberFormat="1" applyFont="1" applyFill="1" applyBorder="1" applyAlignment="1">
      <alignment horizontal="right" vertical="top" wrapText="1"/>
    </xf>
    <xf numFmtId="3" fontId="41" fillId="33" borderId="14" xfId="0" applyNumberFormat="1" applyFont="1" applyFill="1" applyBorder="1" applyAlignment="1">
      <alignment/>
    </xf>
    <xf numFmtId="3" fontId="41" fillId="33" borderId="0" xfId="0" applyNumberFormat="1" applyFont="1" applyFill="1" applyAlignment="1">
      <alignment/>
    </xf>
    <xf numFmtId="3" fontId="41" fillId="0" borderId="14" xfId="0" applyNumberFormat="1" applyFont="1" applyBorder="1" applyAlignment="1">
      <alignment/>
    </xf>
    <xf numFmtId="0" fontId="24" fillId="0" borderId="0" xfId="0" applyFont="1" applyAlignment="1">
      <alignment/>
    </xf>
    <xf numFmtId="3" fontId="41" fillId="33" borderId="0" xfId="0" applyNumberFormat="1" applyFont="1" applyFill="1" applyBorder="1" applyAlignment="1">
      <alignment/>
    </xf>
    <xf numFmtId="3" fontId="44" fillId="33" borderId="0" xfId="0" applyNumberFormat="1" applyFont="1" applyFill="1" applyBorder="1" applyAlignment="1">
      <alignment/>
    </xf>
    <xf numFmtId="3" fontId="43" fillId="33" borderId="0" xfId="0" applyNumberFormat="1" applyFont="1" applyFill="1" applyBorder="1" applyAlignment="1">
      <alignment vertical="top" wrapText="1"/>
    </xf>
    <xf numFmtId="4" fontId="43" fillId="33" borderId="0" xfId="0" applyNumberFormat="1" applyFont="1" applyFill="1" applyBorder="1" applyAlignment="1">
      <alignment vertical="top" wrapText="1"/>
    </xf>
    <xf numFmtId="0" fontId="0" fillId="0" borderId="0" xfId="0" applyBorder="1" applyAlignment="1">
      <alignment/>
    </xf>
    <xf numFmtId="0" fontId="44" fillId="0" borderId="0" xfId="0" applyFont="1" applyAlignment="1">
      <alignment/>
    </xf>
    <xf numFmtId="3" fontId="0" fillId="0" borderId="0" xfId="0" applyNumberFormat="1" applyAlignment="1">
      <alignment/>
    </xf>
    <xf numFmtId="0" fontId="40" fillId="0" borderId="0" xfId="0" applyFont="1" applyAlignment="1">
      <alignment horizontal="justify" vertical="top" wrapText="1"/>
    </xf>
    <xf numFmtId="0" fontId="41" fillId="0" borderId="0" xfId="0" applyFont="1" applyAlignment="1">
      <alignment horizontal="justify" vertical="top" wrapText="1"/>
    </xf>
    <xf numFmtId="0" fontId="40" fillId="0" borderId="13" xfId="0" applyFont="1" applyBorder="1" applyAlignment="1">
      <alignment horizontal="center" vertical="top" wrapText="1"/>
    </xf>
    <xf numFmtId="0" fontId="40" fillId="0" borderId="18" xfId="0" applyFont="1" applyBorder="1" applyAlignment="1">
      <alignment horizontal="center" vertical="top" wrapText="1"/>
    </xf>
    <xf numFmtId="0" fontId="41" fillId="0" borderId="0" xfId="0" applyFont="1" applyBorder="1" applyAlignment="1">
      <alignment vertical="top" wrapText="1"/>
    </xf>
    <xf numFmtId="0" fontId="40" fillId="0" borderId="19" xfId="0" applyFont="1" applyBorder="1" applyAlignment="1">
      <alignment horizontal="center" vertical="top" wrapText="1"/>
    </xf>
    <xf numFmtId="0" fontId="40" fillId="0" borderId="16" xfId="0" applyFont="1" applyBorder="1" applyAlignment="1">
      <alignment horizontal="center" vertical="top" wrapText="1"/>
    </xf>
    <xf numFmtId="0" fontId="40" fillId="0" borderId="11" xfId="0" applyFont="1" applyBorder="1" applyAlignment="1">
      <alignment horizontal="center" vertical="top" wrapText="1"/>
    </xf>
    <xf numFmtId="0" fontId="40" fillId="0" borderId="17" xfId="0" applyFont="1" applyBorder="1" applyAlignment="1">
      <alignment horizontal="center" vertical="top" wrapText="1"/>
    </xf>
    <xf numFmtId="0" fontId="40" fillId="0" borderId="0" xfId="0" applyFont="1" applyBorder="1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vertical="top" wrapText="1"/>
    </xf>
    <xf numFmtId="0" fontId="40" fillId="0" borderId="10" xfId="0" applyFont="1" applyBorder="1" applyAlignment="1">
      <alignment horizontal="center" vertical="center" wrapText="1"/>
    </xf>
    <xf numFmtId="0" fontId="40" fillId="0" borderId="20" xfId="0" applyFont="1" applyBorder="1" applyAlignment="1">
      <alignment horizontal="center" vertical="center" wrapText="1"/>
    </xf>
    <xf numFmtId="0" fontId="40" fillId="0" borderId="12" xfId="0" applyFont="1" applyBorder="1" applyAlignment="1">
      <alignment horizontal="center" vertical="center" wrapText="1"/>
    </xf>
    <xf numFmtId="0" fontId="40" fillId="0" borderId="21" xfId="0" applyFont="1" applyBorder="1" applyAlignment="1">
      <alignment horizontal="center" vertical="top" wrapText="1"/>
    </xf>
    <xf numFmtId="0" fontId="40" fillId="0" borderId="22" xfId="0" applyFont="1" applyBorder="1" applyAlignment="1">
      <alignment horizontal="center" vertical="top" wrapText="1"/>
    </xf>
    <xf numFmtId="0" fontId="41" fillId="0" borderId="0" xfId="0" applyFont="1" applyAlignment="1">
      <alignment horizontal="right" vertical="top" wrapText="1"/>
    </xf>
    <xf numFmtId="0" fontId="41" fillId="0" borderId="0" xfId="0" applyFont="1" applyAlignment="1">
      <alignment horizontal="left" vertical="top" wrapText="1"/>
    </xf>
    <xf numFmtId="0" fontId="0" fillId="0" borderId="0" xfId="0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O49"/>
  <sheetViews>
    <sheetView tabSelected="1" zoomScale="70" zoomScaleNormal="70" zoomScalePageLayoutView="0" workbookViewId="0" topLeftCell="A1">
      <selection activeCell="G17" sqref="G17"/>
    </sheetView>
  </sheetViews>
  <sheetFormatPr defaultColWidth="9.140625" defaultRowHeight="15"/>
  <cols>
    <col min="1" max="1" width="49.140625" style="0" customWidth="1"/>
    <col min="2" max="6" width="16.421875" style="0" customWidth="1"/>
    <col min="7" max="7" width="18.57421875" style="0" customWidth="1"/>
    <col min="8" max="8" width="17.7109375" style="0" customWidth="1"/>
    <col min="9" max="13" width="12.7109375" style="0" customWidth="1"/>
  </cols>
  <sheetData>
    <row r="1" spans="1:13" ht="15.75">
      <c r="A1" s="64"/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</row>
    <row r="2" spans="1:13" ht="15.75">
      <c r="A2" s="65" t="s">
        <v>0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</row>
    <row r="3" spans="1:13" ht="15.75">
      <c r="A3" s="57" t="s">
        <v>1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</row>
    <row r="4" spans="1:13" ht="15.75" customHeight="1">
      <c r="A4" s="57" t="s">
        <v>2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</row>
    <row r="5" spans="1:13" ht="15.75">
      <c r="A5" s="58"/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</row>
    <row r="6" spans="1:13" ht="15.75">
      <c r="A6" s="1" t="s">
        <v>3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1:13" ht="15.7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</row>
    <row r="8" spans="1:13" ht="15.75">
      <c r="A8" s="59" t="s">
        <v>4</v>
      </c>
      <c r="B8" s="52" t="s">
        <v>5</v>
      </c>
      <c r="C8" s="62"/>
      <c r="D8" s="62"/>
      <c r="E8" s="62"/>
      <c r="F8" s="62"/>
      <c r="G8" s="53"/>
      <c r="H8" s="52" t="s">
        <v>6</v>
      </c>
      <c r="I8" s="62"/>
      <c r="J8" s="62"/>
      <c r="K8" s="62"/>
      <c r="L8" s="62"/>
      <c r="M8" s="53"/>
    </row>
    <row r="9" spans="1:13" ht="15.75">
      <c r="A9" s="60"/>
      <c r="B9" s="49" t="s">
        <v>7</v>
      </c>
      <c r="C9" s="63"/>
      <c r="D9" s="63"/>
      <c r="E9" s="63"/>
      <c r="F9" s="63"/>
      <c r="G9" s="50"/>
      <c r="H9" s="49" t="s">
        <v>8</v>
      </c>
      <c r="I9" s="63"/>
      <c r="J9" s="63"/>
      <c r="K9" s="63"/>
      <c r="L9" s="63"/>
      <c r="M9" s="50"/>
    </row>
    <row r="10" spans="1:13" ht="15.75">
      <c r="A10" s="60"/>
      <c r="B10" s="54" t="s">
        <v>9</v>
      </c>
      <c r="C10" s="55"/>
      <c r="D10" s="56" t="s">
        <v>10</v>
      </c>
      <c r="E10" s="56"/>
      <c r="F10" s="54" t="s">
        <v>11</v>
      </c>
      <c r="G10" s="55"/>
      <c r="H10" s="52" t="s">
        <v>9</v>
      </c>
      <c r="I10" s="53"/>
      <c r="J10" s="52" t="s">
        <v>10</v>
      </c>
      <c r="K10" s="53"/>
      <c r="L10" s="52" t="s">
        <v>12</v>
      </c>
      <c r="M10" s="53"/>
    </row>
    <row r="11" spans="1:13" ht="15.75">
      <c r="A11" s="60"/>
      <c r="B11" s="54"/>
      <c r="C11" s="55"/>
      <c r="D11" s="56" t="s">
        <v>13</v>
      </c>
      <c r="E11" s="56"/>
      <c r="F11" s="54" t="s">
        <v>14</v>
      </c>
      <c r="G11" s="55"/>
      <c r="H11" s="54"/>
      <c r="I11" s="55"/>
      <c r="J11" s="54" t="s">
        <v>13</v>
      </c>
      <c r="K11" s="55"/>
      <c r="L11" s="54" t="s">
        <v>15</v>
      </c>
      <c r="M11" s="55"/>
    </row>
    <row r="12" spans="1:13" ht="15.75">
      <c r="A12" s="60"/>
      <c r="B12" s="49"/>
      <c r="C12" s="50"/>
      <c r="D12" s="56"/>
      <c r="E12" s="56"/>
      <c r="F12" s="49"/>
      <c r="G12" s="55"/>
      <c r="H12" s="49"/>
      <c r="I12" s="50"/>
      <c r="J12" s="49"/>
      <c r="K12" s="50"/>
      <c r="L12" s="49" t="s">
        <v>16</v>
      </c>
      <c r="M12" s="50"/>
    </row>
    <row r="13" spans="1:13" ht="15.75">
      <c r="A13" s="60"/>
      <c r="B13" s="3" t="s">
        <v>17</v>
      </c>
      <c r="C13" s="3" t="s">
        <v>17</v>
      </c>
      <c r="D13" s="3" t="s">
        <v>17</v>
      </c>
      <c r="E13" s="3" t="s">
        <v>17</v>
      </c>
      <c r="F13" s="4" t="s">
        <v>17</v>
      </c>
      <c r="G13" s="3" t="s">
        <v>17</v>
      </c>
      <c r="H13" s="5" t="s">
        <v>17</v>
      </c>
      <c r="I13" s="3" t="s">
        <v>17</v>
      </c>
      <c r="J13" s="3" t="s">
        <v>17</v>
      </c>
      <c r="K13" s="3" t="s">
        <v>17</v>
      </c>
      <c r="L13" s="3" t="s">
        <v>17</v>
      </c>
      <c r="M13" s="3" t="s">
        <v>17</v>
      </c>
    </row>
    <row r="14" spans="1:13" ht="47.25">
      <c r="A14" s="61"/>
      <c r="B14" s="6" t="s">
        <v>18</v>
      </c>
      <c r="C14" s="6" t="s">
        <v>19</v>
      </c>
      <c r="D14" s="6" t="s">
        <v>18</v>
      </c>
      <c r="E14" s="6" t="s">
        <v>19</v>
      </c>
      <c r="F14" s="7" t="s">
        <v>18</v>
      </c>
      <c r="G14" s="6" t="s">
        <v>19</v>
      </c>
      <c r="H14" s="5" t="s">
        <v>18</v>
      </c>
      <c r="I14" s="6" t="s">
        <v>20</v>
      </c>
      <c r="J14" s="6" t="s">
        <v>18</v>
      </c>
      <c r="K14" s="6" t="s">
        <v>20</v>
      </c>
      <c r="L14" s="6" t="s">
        <v>18</v>
      </c>
      <c r="M14" s="6" t="s">
        <v>20</v>
      </c>
    </row>
    <row r="15" spans="1:16" s="12" customFormat="1" ht="22.5" customHeight="1">
      <c r="A15" s="8" t="s">
        <v>21</v>
      </c>
      <c r="B15" s="9">
        <f>B16+B17</f>
        <v>191859.85</v>
      </c>
      <c r="C15" s="9">
        <f>C16+C17</f>
        <v>262410</v>
      </c>
      <c r="D15" s="9">
        <f>D16+D17</f>
        <v>267026.6</v>
      </c>
      <c r="E15" s="9">
        <f>E16+E17</f>
        <v>202817.28999999998</v>
      </c>
      <c r="F15" s="10">
        <v>749596</v>
      </c>
      <c r="G15" s="9">
        <v>279568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O15" s="13">
        <f>J15-L15</f>
        <v>0</v>
      </c>
      <c r="P15" s="13">
        <f>K15-M15</f>
        <v>0</v>
      </c>
    </row>
    <row r="16" spans="1:16" s="19" customFormat="1" ht="22.5" customHeight="1">
      <c r="A16" s="14" t="s">
        <v>22</v>
      </c>
      <c r="B16" s="15">
        <v>142189.85</v>
      </c>
      <c r="C16" s="15">
        <v>41023</v>
      </c>
      <c r="D16" s="15">
        <v>190424.6</v>
      </c>
      <c r="E16" s="15">
        <v>78561.29</v>
      </c>
      <c r="F16" s="16">
        <v>342056</v>
      </c>
      <c r="G16" s="17">
        <v>124346</v>
      </c>
      <c r="H16" s="18">
        <v>0</v>
      </c>
      <c r="I16" s="18">
        <v>0</v>
      </c>
      <c r="J16" s="18">
        <v>0</v>
      </c>
      <c r="K16" s="18">
        <v>0</v>
      </c>
      <c r="L16" s="18">
        <v>0</v>
      </c>
      <c r="M16" s="18">
        <v>0</v>
      </c>
      <c r="O16" s="13">
        <f aca="true" t="shared" si="0" ref="O16:P34">J16-L16</f>
        <v>0</v>
      </c>
      <c r="P16" s="13">
        <f t="shared" si="0"/>
        <v>0</v>
      </c>
    </row>
    <row r="17" spans="1:16" s="19" customFormat="1" ht="22.5" customHeight="1">
      <c r="A17" s="14" t="s">
        <v>23</v>
      </c>
      <c r="B17" s="20">
        <v>49670</v>
      </c>
      <c r="C17" s="21">
        <v>221387</v>
      </c>
      <c r="D17" s="20">
        <v>76602</v>
      </c>
      <c r="E17" s="21">
        <v>124256</v>
      </c>
      <c r="F17" s="16">
        <v>407540</v>
      </c>
      <c r="G17" s="17">
        <v>155222</v>
      </c>
      <c r="H17" s="18">
        <v>0</v>
      </c>
      <c r="I17" s="18">
        <v>0</v>
      </c>
      <c r="J17" s="18">
        <v>0</v>
      </c>
      <c r="K17" s="18">
        <v>0</v>
      </c>
      <c r="L17" s="18">
        <v>0</v>
      </c>
      <c r="M17" s="18">
        <v>0</v>
      </c>
      <c r="O17" s="13">
        <f t="shared" si="0"/>
        <v>0</v>
      </c>
      <c r="P17" s="13">
        <f t="shared" si="0"/>
        <v>0</v>
      </c>
    </row>
    <row r="18" spans="1:16" ht="22.5" customHeight="1">
      <c r="A18" s="14" t="s">
        <v>24</v>
      </c>
      <c r="B18" s="22"/>
      <c r="C18" s="21">
        <v>106005</v>
      </c>
      <c r="D18" s="22"/>
      <c r="E18" s="21">
        <v>97724</v>
      </c>
      <c r="F18" s="23">
        <v>0</v>
      </c>
      <c r="G18" s="24">
        <v>90368</v>
      </c>
      <c r="H18" s="25">
        <v>0</v>
      </c>
      <c r="I18" s="25">
        <v>0</v>
      </c>
      <c r="J18" s="25">
        <v>0</v>
      </c>
      <c r="K18" s="25">
        <v>0</v>
      </c>
      <c r="L18" s="25">
        <v>0</v>
      </c>
      <c r="M18" s="25">
        <v>0</v>
      </c>
      <c r="O18" s="13">
        <f t="shared" si="0"/>
        <v>0</v>
      </c>
      <c r="P18" s="13">
        <f t="shared" si="0"/>
        <v>0</v>
      </c>
    </row>
    <row r="19" spans="1:16" ht="22.5" customHeight="1">
      <c r="A19" s="8" t="s">
        <v>25</v>
      </c>
      <c r="B19" s="24">
        <f>B20+B21</f>
        <v>108132.09</v>
      </c>
      <c r="C19" s="24">
        <f>C20+C21</f>
        <v>40844.9</v>
      </c>
      <c r="D19" s="24">
        <f>D20+D21</f>
        <v>210292.9</v>
      </c>
      <c r="E19" s="24">
        <f>E20+E21</f>
        <v>47176</v>
      </c>
      <c r="F19" s="23">
        <v>1034974</v>
      </c>
      <c r="G19" s="24">
        <v>797122</v>
      </c>
      <c r="H19" s="25">
        <f aca="true" t="shared" si="1" ref="H19:M19">(B20*H20+B21*H21)/B19</f>
        <v>2.419226995427537</v>
      </c>
      <c r="I19" s="25">
        <f t="shared" si="1"/>
        <v>0.26807594093754666</v>
      </c>
      <c r="J19" s="25">
        <f t="shared" si="1"/>
        <v>2.6135779809969812</v>
      </c>
      <c r="K19" s="25">
        <f t="shared" si="1"/>
        <v>0.25726004748177034</v>
      </c>
      <c r="L19" s="25">
        <f t="shared" si="1"/>
        <v>3.257090168448676</v>
      </c>
      <c r="M19" s="25">
        <f t="shared" si="1"/>
        <v>0.22094174034006267</v>
      </c>
      <c r="O19" s="13">
        <f t="shared" si="0"/>
        <v>-0.6435121874516949</v>
      </c>
      <c r="P19" s="13">
        <f t="shared" si="0"/>
        <v>0.03631830714170767</v>
      </c>
    </row>
    <row r="20" spans="1:16" s="19" customFormat="1" ht="22.5" customHeight="1">
      <c r="A20" s="14" t="s">
        <v>22</v>
      </c>
      <c r="B20" s="26">
        <v>103932.39</v>
      </c>
      <c r="C20" s="21">
        <v>8692.9</v>
      </c>
      <c r="D20" s="26">
        <v>185047.9</v>
      </c>
      <c r="E20" s="21">
        <v>13442</v>
      </c>
      <c r="F20" s="22">
        <v>637700</v>
      </c>
      <c r="G20" s="21">
        <v>30217</v>
      </c>
      <c r="H20" s="18">
        <v>2.38</v>
      </c>
      <c r="I20" s="18">
        <v>0.15</v>
      </c>
      <c r="J20" s="18">
        <v>2.67</v>
      </c>
      <c r="K20" s="18">
        <v>0.15</v>
      </c>
      <c r="L20" s="18">
        <v>2.57</v>
      </c>
      <c r="M20" s="18">
        <v>0.1500089996806912</v>
      </c>
      <c r="N20" s="27"/>
      <c r="O20" s="13">
        <f t="shared" si="0"/>
        <v>0.10000000000000009</v>
      </c>
      <c r="P20" s="13">
        <f t="shared" si="0"/>
        <v>-8.999680691207379E-06</v>
      </c>
    </row>
    <row r="21" spans="1:93" s="32" customFormat="1" ht="22.5" customHeight="1">
      <c r="A21" s="28" t="s">
        <v>23</v>
      </c>
      <c r="B21" s="29">
        <v>4199.7</v>
      </c>
      <c r="C21" s="30">
        <v>32152</v>
      </c>
      <c r="D21" s="29">
        <v>25245</v>
      </c>
      <c r="E21" s="30">
        <v>33734</v>
      </c>
      <c r="F21" s="16">
        <v>397274</v>
      </c>
      <c r="G21" s="17">
        <v>571949</v>
      </c>
      <c r="H21" s="18">
        <v>3.39</v>
      </c>
      <c r="I21" s="18">
        <v>0.3</v>
      </c>
      <c r="J21" s="18">
        <v>2.2</v>
      </c>
      <c r="K21" s="18">
        <v>0.3</v>
      </c>
      <c r="L21" s="18">
        <v>4.36</v>
      </c>
      <c r="M21" s="18">
        <v>0.3</v>
      </c>
      <c r="N21" s="27"/>
      <c r="O21" s="31">
        <f t="shared" si="0"/>
        <v>-2.16</v>
      </c>
      <c r="P21" s="31">
        <f t="shared" si="0"/>
        <v>0</v>
      </c>
      <c r="Q21" s="27"/>
      <c r="R21" s="27"/>
      <c r="S21" s="66"/>
      <c r="T21" s="66"/>
      <c r="U21" s="66"/>
      <c r="V21" s="66"/>
      <c r="W21" s="66"/>
      <c r="X21" s="66"/>
      <c r="Y21" s="66"/>
      <c r="Z21" s="66"/>
      <c r="AA21" s="66"/>
      <c r="AB21" s="66"/>
      <c r="AC21" s="66"/>
      <c r="AD21" s="66"/>
      <c r="AE21" s="66"/>
      <c r="AF21" s="66"/>
      <c r="AG21" s="66"/>
      <c r="AH21" s="66"/>
      <c r="AI21" s="66"/>
      <c r="AJ21" s="66"/>
      <c r="AK21" s="66"/>
      <c r="AL21" s="66"/>
      <c r="AM21" s="66"/>
      <c r="AN21" s="66"/>
      <c r="AO21" s="66"/>
      <c r="AP21" s="66"/>
      <c r="AQ21" s="66"/>
      <c r="AR21" s="66"/>
      <c r="AS21" s="66"/>
      <c r="AT21" s="66"/>
      <c r="AU21" s="66"/>
      <c r="AV21" s="66"/>
      <c r="AW21" s="66"/>
      <c r="AX21" s="66"/>
      <c r="AY21" s="66"/>
      <c r="AZ21" s="66"/>
      <c r="BA21" s="66"/>
      <c r="BB21" s="66"/>
      <c r="BC21" s="66"/>
      <c r="BD21" s="66"/>
      <c r="BE21" s="66"/>
      <c r="BF21" s="66"/>
      <c r="BG21" s="66"/>
      <c r="BH21" s="66"/>
      <c r="BI21" s="66"/>
      <c r="BJ21" s="66"/>
      <c r="BK21" s="66"/>
      <c r="BL21" s="66"/>
      <c r="BM21" s="66"/>
      <c r="BN21" s="66"/>
      <c r="BO21" s="66"/>
      <c r="BP21" s="66"/>
      <c r="BQ21" s="66"/>
      <c r="BR21" s="66"/>
      <c r="BS21" s="66"/>
      <c r="BT21" s="66"/>
      <c r="BU21" s="66"/>
      <c r="BV21" s="66"/>
      <c r="BW21" s="66"/>
      <c r="BX21" s="66"/>
      <c r="BY21" s="66"/>
      <c r="BZ21" s="66"/>
      <c r="CA21" s="66"/>
      <c r="CB21" s="66"/>
      <c r="CC21" s="66"/>
      <c r="CD21" s="66"/>
      <c r="CE21" s="66"/>
      <c r="CF21" s="66"/>
      <c r="CG21" s="66"/>
      <c r="CH21" s="66"/>
      <c r="CI21" s="66"/>
      <c r="CJ21" s="66"/>
      <c r="CK21" s="66"/>
      <c r="CL21" s="66"/>
      <c r="CM21" s="66"/>
      <c r="CN21" s="66"/>
      <c r="CO21" s="66"/>
    </row>
    <row r="22" spans="1:16" s="19" customFormat="1" ht="22.5" customHeight="1">
      <c r="A22" s="14" t="s">
        <v>24</v>
      </c>
      <c r="B22" s="17">
        <v>0</v>
      </c>
      <c r="C22" s="17">
        <v>0</v>
      </c>
      <c r="D22" s="17">
        <v>0</v>
      </c>
      <c r="E22" s="17">
        <v>0</v>
      </c>
      <c r="F22" s="16">
        <v>0</v>
      </c>
      <c r="G22" s="17">
        <v>0</v>
      </c>
      <c r="H22" s="18">
        <v>0</v>
      </c>
      <c r="I22" s="18">
        <v>0</v>
      </c>
      <c r="J22" s="18">
        <v>0</v>
      </c>
      <c r="K22" s="18">
        <v>0</v>
      </c>
      <c r="L22" s="18">
        <v>0</v>
      </c>
      <c r="M22" s="18">
        <v>0</v>
      </c>
      <c r="N22" s="27"/>
      <c r="O22" s="13">
        <f t="shared" si="0"/>
        <v>0</v>
      </c>
      <c r="P22" s="13">
        <f t="shared" si="0"/>
        <v>0</v>
      </c>
    </row>
    <row r="23" spans="1:16" ht="22.5" customHeight="1">
      <c r="A23" s="8" t="s">
        <v>26</v>
      </c>
      <c r="B23" s="24">
        <f>B24+B25</f>
        <v>2000</v>
      </c>
      <c r="C23" s="24">
        <f>C24+C25</f>
        <v>120438.58</v>
      </c>
      <c r="D23" s="24">
        <f>D24+D25</f>
        <v>2000</v>
      </c>
      <c r="E23" s="24">
        <f>E24+E25</f>
        <v>114451.48</v>
      </c>
      <c r="F23" s="23">
        <v>2104</v>
      </c>
      <c r="G23" s="24">
        <v>93527</v>
      </c>
      <c r="H23" s="25">
        <v>0</v>
      </c>
      <c r="I23" s="25">
        <v>0</v>
      </c>
      <c r="J23" s="25">
        <v>0</v>
      </c>
      <c r="K23" s="25">
        <v>0</v>
      </c>
      <c r="L23" s="25">
        <v>0</v>
      </c>
      <c r="M23" s="25">
        <v>0</v>
      </c>
      <c r="N23" s="33"/>
      <c r="O23" s="13">
        <f t="shared" si="0"/>
        <v>0</v>
      </c>
      <c r="P23" s="13">
        <f t="shared" si="0"/>
        <v>0</v>
      </c>
    </row>
    <row r="24" spans="1:16" s="19" customFormat="1" ht="22.5" customHeight="1">
      <c r="A24" s="14" t="s">
        <v>22</v>
      </c>
      <c r="B24" s="17">
        <v>0</v>
      </c>
      <c r="C24" s="17">
        <v>0</v>
      </c>
      <c r="D24" s="17">
        <v>0</v>
      </c>
      <c r="E24" s="17">
        <v>0</v>
      </c>
      <c r="F24" s="16">
        <v>0</v>
      </c>
      <c r="G24" s="17">
        <v>0</v>
      </c>
      <c r="H24" s="18">
        <v>0</v>
      </c>
      <c r="I24" s="18">
        <v>0</v>
      </c>
      <c r="J24" s="18">
        <v>0</v>
      </c>
      <c r="K24" s="18">
        <v>0</v>
      </c>
      <c r="L24" s="18">
        <v>0</v>
      </c>
      <c r="M24" s="18">
        <v>0</v>
      </c>
      <c r="N24" s="27"/>
      <c r="O24" s="13">
        <f t="shared" si="0"/>
        <v>0</v>
      </c>
      <c r="P24" s="13">
        <f t="shared" si="0"/>
        <v>0</v>
      </c>
    </row>
    <row r="25" spans="1:16" s="19" customFormat="1" ht="22.5" customHeight="1">
      <c r="A25" s="14" t="s">
        <v>23</v>
      </c>
      <c r="B25" s="17">
        <v>2000</v>
      </c>
      <c r="C25" s="17">
        <v>120438.58</v>
      </c>
      <c r="D25" s="17">
        <v>2000</v>
      </c>
      <c r="E25" s="17">
        <v>114451.48</v>
      </c>
      <c r="F25" s="16">
        <v>2104</v>
      </c>
      <c r="G25" s="17">
        <v>93527</v>
      </c>
      <c r="H25" s="18">
        <v>0</v>
      </c>
      <c r="I25" s="18">
        <v>0</v>
      </c>
      <c r="J25" s="18">
        <v>0</v>
      </c>
      <c r="K25" s="18">
        <v>0</v>
      </c>
      <c r="L25" s="18">
        <v>0</v>
      </c>
      <c r="M25" s="18">
        <v>0</v>
      </c>
      <c r="N25" s="27"/>
      <c r="O25" s="13">
        <f t="shared" si="0"/>
        <v>0</v>
      </c>
      <c r="P25" s="13">
        <f t="shared" si="0"/>
        <v>0</v>
      </c>
    </row>
    <row r="26" spans="1:16" s="19" customFormat="1" ht="22.5" customHeight="1">
      <c r="A26" s="14" t="s">
        <v>24</v>
      </c>
      <c r="B26" s="17">
        <v>0</v>
      </c>
      <c r="C26" s="17">
        <v>0</v>
      </c>
      <c r="D26" s="17">
        <v>0</v>
      </c>
      <c r="E26" s="17">
        <v>0</v>
      </c>
      <c r="F26" s="16">
        <v>0</v>
      </c>
      <c r="G26" s="17">
        <v>0</v>
      </c>
      <c r="H26" s="18">
        <v>0</v>
      </c>
      <c r="I26" s="18">
        <v>0</v>
      </c>
      <c r="J26" s="18">
        <v>0</v>
      </c>
      <c r="K26" s="18">
        <v>0</v>
      </c>
      <c r="L26" s="18">
        <v>0</v>
      </c>
      <c r="M26" s="18">
        <v>0</v>
      </c>
      <c r="N26" s="27"/>
      <c r="O26" s="13">
        <f t="shared" si="0"/>
        <v>0</v>
      </c>
      <c r="P26" s="13">
        <f t="shared" si="0"/>
        <v>0</v>
      </c>
    </row>
    <row r="27" spans="1:16" ht="22.5" customHeight="1">
      <c r="A27" s="8" t="s">
        <v>27</v>
      </c>
      <c r="B27" s="24">
        <f>B28+B29</f>
        <v>910566.4</v>
      </c>
      <c r="C27" s="24">
        <f>C28+C29</f>
        <v>778764.3</v>
      </c>
      <c r="D27" s="24">
        <f>D28+D29</f>
        <v>1021717.39</v>
      </c>
      <c r="E27" s="24">
        <f>E28+E29</f>
        <v>954080.54</v>
      </c>
      <c r="F27" s="23">
        <v>2696020</v>
      </c>
      <c r="G27" s="24">
        <v>1638356</v>
      </c>
      <c r="H27" s="25">
        <f aca="true" t="shared" si="2" ref="H27:M27">(B28*H28+B29*H29)/B27</f>
        <v>8.858608119078411</v>
      </c>
      <c r="I27" s="25">
        <f t="shared" si="2"/>
        <v>6.002633601720059</v>
      </c>
      <c r="J27" s="25">
        <f>(D28*J28+D29*J29)/D27</f>
        <v>8.725688504822259</v>
      </c>
      <c r="K27" s="25">
        <f>(E28*K28+E29*K29)/E27</f>
        <v>5.558242709425768</v>
      </c>
      <c r="L27" s="25">
        <f t="shared" si="2"/>
        <v>8.216170269508387</v>
      </c>
      <c r="M27" s="25">
        <f t="shared" si="2"/>
        <v>6.135949695914685</v>
      </c>
      <c r="N27" s="33"/>
      <c r="O27" s="13">
        <f t="shared" si="0"/>
        <v>0.5095182353138714</v>
      </c>
      <c r="P27" s="13">
        <f t="shared" si="0"/>
        <v>-0.5777069864889173</v>
      </c>
    </row>
    <row r="28" spans="1:16" s="19" customFormat="1" ht="22.5" customHeight="1">
      <c r="A28" s="14" t="s">
        <v>22</v>
      </c>
      <c r="B28" s="34">
        <v>189906.4</v>
      </c>
      <c r="C28" s="16">
        <v>88678.4</v>
      </c>
      <c r="D28" s="34">
        <v>300057.39</v>
      </c>
      <c r="E28" s="16">
        <v>192248.14</v>
      </c>
      <c r="F28" s="16">
        <v>1798531</v>
      </c>
      <c r="G28" s="17">
        <v>983034</v>
      </c>
      <c r="H28" s="35">
        <v>8.36</v>
      </c>
      <c r="I28" s="35">
        <v>2.21</v>
      </c>
      <c r="J28" s="35">
        <v>8.09</v>
      </c>
      <c r="K28" s="35">
        <v>2.389</v>
      </c>
      <c r="L28" s="18">
        <v>7.84</v>
      </c>
      <c r="M28" s="18">
        <v>4.52</v>
      </c>
      <c r="N28" s="27"/>
      <c r="O28" s="13">
        <f t="shared" si="0"/>
        <v>0.25</v>
      </c>
      <c r="P28" s="13">
        <f t="shared" si="0"/>
        <v>-2.131</v>
      </c>
    </row>
    <row r="29" spans="1:16" s="19" customFormat="1" ht="22.5" customHeight="1">
      <c r="A29" s="14" t="s">
        <v>23</v>
      </c>
      <c r="B29" s="36">
        <v>720660</v>
      </c>
      <c r="C29" s="37">
        <v>690085.9</v>
      </c>
      <c r="D29" s="38">
        <v>721660</v>
      </c>
      <c r="E29" s="38">
        <v>761832.4</v>
      </c>
      <c r="F29" s="16">
        <v>897489</v>
      </c>
      <c r="G29" s="17">
        <v>655322</v>
      </c>
      <c r="H29" s="35">
        <v>8.99</v>
      </c>
      <c r="I29" s="35">
        <v>6.49</v>
      </c>
      <c r="J29" s="35">
        <v>8.99</v>
      </c>
      <c r="K29" s="35">
        <v>6.358</v>
      </c>
      <c r="L29" s="18">
        <v>8.97</v>
      </c>
      <c r="M29" s="18">
        <v>8.56</v>
      </c>
      <c r="O29" s="13">
        <f t="shared" si="0"/>
        <v>0.019999999999999574</v>
      </c>
      <c r="P29" s="13">
        <f t="shared" si="0"/>
        <v>-2.202000000000001</v>
      </c>
    </row>
    <row r="30" spans="1:16" s="19" customFormat="1" ht="22.5" customHeight="1">
      <c r="A30" s="14" t="s">
        <v>24</v>
      </c>
      <c r="B30" s="17">
        <v>713660</v>
      </c>
      <c r="C30" s="17">
        <v>689833.7</v>
      </c>
      <c r="D30" s="17">
        <v>713660</v>
      </c>
      <c r="E30" s="17">
        <v>669052.58</v>
      </c>
      <c r="F30" s="16">
        <v>713660</v>
      </c>
      <c r="G30" s="17">
        <v>575189</v>
      </c>
      <c r="H30" s="35">
        <v>9</v>
      </c>
      <c r="I30" s="35">
        <v>6.5</v>
      </c>
      <c r="J30" s="35">
        <v>9</v>
      </c>
      <c r="K30" s="35">
        <v>6.5</v>
      </c>
      <c r="L30" s="18">
        <v>9</v>
      </c>
      <c r="M30" s="18">
        <v>6.5</v>
      </c>
      <c r="O30" s="13">
        <f t="shared" si="0"/>
        <v>0</v>
      </c>
      <c r="P30" s="13">
        <f t="shared" si="0"/>
        <v>0</v>
      </c>
    </row>
    <row r="31" spans="1:16" ht="22.5" customHeight="1">
      <c r="A31" s="8" t="s">
        <v>28</v>
      </c>
      <c r="B31" s="24">
        <f>B32+B33</f>
        <v>1212558.3399999999</v>
      </c>
      <c r="C31" s="24">
        <f>C32+C33</f>
        <v>1202457.78</v>
      </c>
      <c r="D31" s="24">
        <f>D32+D33</f>
        <v>1501036.8900000001</v>
      </c>
      <c r="E31" s="24">
        <f>E32+E33</f>
        <v>1318525.31</v>
      </c>
      <c r="F31" s="23">
        <v>4482694</v>
      </c>
      <c r="G31" s="24">
        <v>2808573</v>
      </c>
      <c r="H31" s="25">
        <f>(B32*H32+B33*H33)/B31</f>
        <v>6.868079415626304</v>
      </c>
      <c r="I31" s="25">
        <f>(C32*I32+C33*I33)/C31</f>
        <v>3.8966742682641216</v>
      </c>
      <c r="J31" s="25">
        <f>(D32*J32+D33*J33)/D31</f>
        <v>6.305510971219367</v>
      </c>
      <c r="K31" s="25">
        <f>(E32*K32+E33*K33)/E31</f>
        <v>4.031130586078777</v>
      </c>
      <c r="L31" s="25">
        <v>5.6934430523252315</v>
      </c>
      <c r="M31" s="25">
        <v>4.094315590851067</v>
      </c>
      <c r="O31" s="13">
        <f t="shared" si="0"/>
        <v>0.6120679188941356</v>
      </c>
      <c r="P31" s="13">
        <f t="shared" si="0"/>
        <v>-0.06318500477228994</v>
      </c>
    </row>
    <row r="32" spans="1:16" s="19" customFormat="1" ht="22.5" customHeight="1">
      <c r="A32" s="14" t="s">
        <v>22</v>
      </c>
      <c r="B32" s="17">
        <f aca="true" t="shared" si="3" ref="B32:E34">B16+B20+B24+B28</f>
        <v>436028.64</v>
      </c>
      <c r="C32" s="17">
        <f t="shared" si="3"/>
        <v>138394.3</v>
      </c>
      <c r="D32" s="17">
        <f t="shared" si="3"/>
        <v>675529.89</v>
      </c>
      <c r="E32" s="17">
        <f t="shared" si="3"/>
        <v>284251.43</v>
      </c>
      <c r="F32" s="16">
        <v>2778287</v>
      </c>
      <c r="G32" s="17">
        <v>1137597</v>
      </c>
      <c r="H32" s="18">
        <f aca="true" t="shared" si="4" ref="H32:K34">(B28*H28+B20*H20)/B32</f>
        <v>4.208385467982103</v>
      </c>
      <c r="I32" s="18">
        <f t="shared" si="4"/>
        <v>1.4255153499818995</v>
      </c>
      <c r="J32" s="18">
        <f t="shared" si="4"/>
        <v>4.324815557902257</v>
      </c>
      <c r="K32" s="18">
        <f t="shared" si="4"/>
        <v>1.6228488506108834</v>
      </c>
      <c r="L32" s="18">
        <v>5.665135401778146</v>
      </c>
      <c r="M32" s="18">
        <v>3.909861314633698</v>
      </c>
      <c r="O32" s="13">
        <f t="shared" si="0"/>
        <v>-1.3403198438758892</v>
      </c>
      <c r="P32" s="13">
        <f t="shared" si="0"/>
        <v>-2.2870124640228147</v>
      </c>
    </row>
    <row r="33" spans="1:16" s="19" customFormat="1" ht="22.5" customHeight="1">
      <c r="A33" s="14" t="s">
        <v>23</v>
      </c>
      <c r="B33" s="17">
        <f t="shared" si="3"/>
        <v>776529.7</v>
      </c>
      <c r="C33" s="17">
        <f t="shared" si="3"/>
        <v>1064063.48</v>
      </c>
      <c r="D33" s="17">
        <f t="shared" si="3"/>
        <v>825507</v>
      </c>
      <c r="E33" s="17">
        <f t="shared" si="3"/>
        <v>1034273.88</v>
      </c>
      <c r="F33" s="16">
        <v>1704407</v>
      </c>
      <c r="G33" s="17">
        <v>1670976</v>
      </c>
      <c r="H33" s="18">
        <f t="shared" si="4"/>
        <v>8.361522274035366</v>
      </c>
      <c r="I33" s="18">
        <f t="shared" si="4"/>
        <v>4.218078315214803</v>
      </c>
      <c r="J33" s="18">
        <f t="shared" si="4"/>
        <v>7.92635604543632</v>
      </c>
      <c r="K33" s="18">
        <f t="shared" si="4"/>
        <v>4.693003171655074</v>
      </c>
      <c r="L33" s="18">
        <v>5.739586243191914</v>
      </c>
      <c r="M33" s="18">
        <v>4.219891680072006</v>
      </c>
      <c r="O33" s="13">
        <f t="shared" si="0"/>
        <v>2.186769802244406</v>
      </c>
      <c r="P33" s="13">
        <f t="shared" si="0"/>
        <v>0.47311149158306787</v>
      </c>
    </row>
    <row r="34" spans="1:16" s="19" customFormat="1" ht="22.5" customHeight="1">
      <c r="A34" s="14" t="s">
        <v>24</v>
      </c>
      <c r="B34" s="17">
        <f t="shared" si="3"/>
        <v>713660</v>
      </c>
      <c r="C34" s="17">
        <f t="shared" si="3"/>
        <v>795838.7</v>
      </c>
      <c r="D34" s="17">
        <f t="shared" si="3"/>
        <v>713660</v>
      </c>
      <c r="E34" s="17">
        <f t="shared" si="3"/>
        <v>766776.58</v>
      </c>
      <c r="F34" s="16">
        <v>713660</v>
      </c>
      <c r="G34" s="17">
        <v>860513</v>
      </c>
      <c r="H34" s="18">
        <f t="shared" si="4"/>
        <v>9</v>
      </c>
      <c r="I34" s="18">
        <f t="shared" si="4"/>
        <v>5.634205838444398</v>
      </c>
      <c r="J34" s="18">
        <f t="shared" si="4"/>
        <v>9</v>
      </c>
      <c r="K34" s="18">
        <f t="shared" si="4"/>
        <v>5.671589200077029</v>
      </c>
      <c r="L34" s="18">
        <v>9</v>
      </c>
      <c r="M34" s="18">
        <v>5.817393229387586</v>
      </c>
      <c r="O34" s="13">
        <f t="shared" si="0"/>
        <v>0</v>
      </c>
      <c r="P34" s="13">
        <f t="shared" si="0"/>
        <v>-0.14580402931055758</v>
      </c>
    </row>
    <row r="35" spans="1:16" ht="15.75">
      <c r="A35" s="51"/>
      <c r="B35" s="51"/>
      <c r="C35" s="51"/>
      <c r="D35" s="51"/>
      <c r="E35" s="51"/>
      <c r="F35" s="51"/>
      <c r="G35" s="51"/>
      <c r="H35" s="51"/>
      <c r="I35" s="51"/>
      <c r="J35" s="51"/>
      <c r="K35" s="51"/>
      <c r="L35" s="51"/>
      <c r="M35" s="51"/>
      <c r="O35" s="39"/>
      <c r="P35" s="39"/>
    </row>
    <row r="36" spans="1:13" ht="15.75">
      <c r="A36" s="47"/>
      <c r="B36" s="47"/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</row>
    <row r="37" spans="1:13" ht="24" customHeight="1">
      <c r="A37" s="47" t="s">
        <v>29</v>
      </c>
      <c r="B37" s="47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</row>
    <row r="38" spans="1:13" ht="15.75">
      <c r="A38" s="47" t="s">
        <v>30</v>
      </c>
      <c r="B38" s="47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</row>
    <row r="39" spans="1:13" ht="15.75">
      <c r="A39" s="48"/>
      <c r="B39" s="48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</row>
    <row r="40" spans="1:13" ht="15.75">
      <c r="A40" s="47" t="s">
        <v>31</v>
      </c>
      <c r="B40" s="47"/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</row>
    <row r="41" spans="1:13" ht="15.75">
      <c r="A41" s="48"/>
      <c r="B41" s="48"/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</row>
    <row r="42" spans="1:13" ht="15.75">
      <c r="A42" s="47" t="s">
        <v>32</v>
      </c>
      <c r="B42" s="47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</row>
    <row r="43" spans="4:16" ht="15.75">
      <c r="D43" s="40"/>
      <c r="E43" s="41"/>
      <c r="F43" s="40"/>
      <c r="G43" s="41"/>
      <c r="H43" s="42"/>
      <c r="I43" s="42"/>
      <c r="J43" s="43"/>
      <c r="K43" s="43"/>
      <c r="L43" s="43"/>
      <c r="M43" s="43"/>
      <c r="N43" s="43"/>
      <c r="O43" s="43"/>
      <c r="P43" s="44"/>
    </row>
    <row r="44" spans="1:16" ht="15.75">
      <c r="A44" s="45" t="s">
        <v>33</v>
      </c>
      <c r="D44" s="40"/>
      <c r="E44" s="41"/>
      <c r="F44" s="40"/>
      <c r="G44" s="41"/>
      <c r="H44" s="42"/>
      <c r="I44" s="42"/>
      <c r="J44" s="43"/>
      <c r="K44" s="43"/>
      <c r="L44" s="43"/>
      <c r="M44" s="43"/>
      <c r="N44" s="43"/>
      <c r="O44" s="43"/>
      <c r="P44" s="44"/>
    </row>
    <row r="45" spans="3:16" ht="15">
      <c r="C45" s="46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</row>
    <row r="49" spans="2:7" ht="15">
      <c r="B49" s="46"/>
      <c r="C49" s="46"/>
      <c r="D49" s="46"/>
      <c r="E49" s="46"/>
      <c r="F49" s="46"/>
      <c r="G49" s="46"/>
    </row>
  </sheetData>
  <sheetProtection password="CC3D" sheet="1" objects="1" scenarios="1"/>
  <mergeCells count="32">
    <mergeCell ref="A3:M3"/>
    <mergeCell ref="A1:M1"/>
    <mergeCell ref="A2:M2"/>
    <mergeCell ref="D12:E12"/>
    <mergeCell ref="F12:G12"/>
    <mergeCell ref="J12:K12"/>
    <mergeCell ref="A4:M4"/>
    <mergeCell ref="A5:M5"/>
    <mergeCell ref="A8:A14"/>
    <mergeCell ref="B8:G8"/>
    <mergeCell ref="H8:M8"/>
    <mergeCell ref="B9:G9"/>
    <mergeCell ref="H9:M9"/>
    <mergeCell ref="B10:C12"/>
    <mergeCell ref="D10:E10"/>
    <mergeCell ref="F10:G10"/>
    <mergeCell ref="A40:M40"/>
    <mergeCell ref="A41:M41"/>
    <mergeCell ref="A42:M42"/>
    <mergeCell ref="L12:M12"/>
    <mergeCell ref="A35:M35"/>
    <mergeCell ref="A36:M36"/>
    <mergeCell ref="A37:M37"/>
    <mergeCell ref="A38:M38"/>
    <mergeCell ref="A39:M39"/>
    <mergeCell ref="H10:I12"/>
    <mergeCell ref="J10:K10"/>
    <mergeCell ref="L10:M10"/>
    <mergeCell ref="D11:E11"/>
    <mergeCell ref="F11:G11"/>
    <mergeCell ref="J11:K11"/>
    <mergeCell ref="L11:M1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2015-11-18T13:52:33Z</dcterms:modified>
  <cp:category/>
  <cp:version/>
  <cp:contentType/>
  <cp:contentStatus/>
</cp:coreProperties>
</file>